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Radu\Downloads\"/>
    </mc:Choice>
  </mc:AlternateContent>
  <xr:revisionPtr revIDLastSave="0" documentId="13_ncr:1_{4112D43C-F502-47E9-874F-1163A8538D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iecte fonduri EU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5" l="1"/>
  <c r="F9" i="5"/>
  <c r="F8" i="5"/>
  <c r="I11" i="5"/>
  <c r="K7" i="5"/>
  <c r="N10" i="5"/>
  <c r="N9" i="5"/>
  <c r="N8" i="5"/>
  <c r="N7" i="5"/>
  <c r="L9" i="5"/>
  <c r="L10" i="5"/>
  <c r="L8" i="5"/>
  <c r="L11" i="5" s="1"/>
  <c r="L7" i="5"/>
  <c r="J11" i="5"/>
  <c r="H11" i="5"/>
  <c r="F11" i="5"/>
  <c r="E8" i="5"/>
  <c r="G10" i="5"/>
  <c r="G7" i="5"/>
  <c r="K8" i="5" l="1"/>
  <c r="K11" i="5"/>
  <c r="G9" i="5"/>
  <c r="G11" i="5" s="1"/>
  <c r="E9" i="5"/>
  <c r="E7" i="5"/>
</calcChain>
</file>

<file path=xl/sharedStrings.xml><?xml version="1.0" encoding="utf-8"?>
<sst xmlns="http://schemas.openxmlformats.org/spreadsheetml/2006/main" count="43" uniqueCount="37">
  <si>
    <t>Valoare totala</t>
  </si>
  <si>
    <t>Executant lucrari</t>
  </si>
  <si>
    <t>Ordin de incepere lucrari - a fost emis?</t>
  </si>
  <si>
    <t>Buget proiect</t>
  </si>
  <si>
    <t>Denumire proiect</t>
  </si>
  <si>
    <t>Programul Operational</t>
  </si>
  <si>
    <t>Stadiu (in implementare/contractare/evaluare)Termen finalizare</t>
  </si>
  <si>
    <t>Valoare eligibila</t>
  </si>
  <si>
    <t>Valoare grant</t>
  </si>
  <si>
    <t>Plati efectuate</t>
  </si>
  <si>
    <t>Finantare propusa din credit</t>
  </si>
  <si>
    <t>NU</t>
  </si>
  <si>
    <t xml:space="preserve"> - </t>
  </si>
  <si>
    <t xml:space="preserve">Îmbunătățirea Mobilității Urbane în Orașul Techirghiol </t>
  </si>
  <si>
    <t xml:space="preserve">Creșterea mobilitații urbane prin extinderea zonei de agrement cu pista pentru biciclete și alee pietonala pe malul lacului techirghiol, oras techirghiol jud. constanța”, </t>
  </si>
  <si>
    <t>Reabilitare, anvelopare şi consolidare imobil primărie Oraș Techirghiol</t>
  </si>
  <si>
    <t xml:space="preserve">Creșterea eficientei energetice a imobilului Biblioteca orasaneasca si Gradinita cu program prelungit S+P+1E </t>
  </si>
  <si>
    <t>PNRR/2022/C10</t>
  </si>
  <si>
    <t>PNRR/2022/C5/2/B.1/1</t>
  </si>
  <si>
    <t>PNRR/2022/C10/I. 3/I. 1.3</t>
  </si>
  <si>
    <t>31.12.2026</t>
  </si>
  <si>
    <t>30.04.2026</t>
  </si>
  <si>
    <t>Nr.crt</t>
  </si>
  <si>
    <t>DA</t>
  </si>
  <si>
    <t>SC DRAFT CONSTRUCT SRL</t>
  </si>
  <si>
    <t>Termen finalizare</t>
  </si>
  <si>
    <t>Contributia proprie</t>
  </si>
  <si>
    <t>Plati de efectuat</t>
  </si>
  <si>
    <t>Data estimata de finalizare</t>
  </si>
  <si>
    <t>SC ASFALT DOBROGEA SA</t>
  </si>
  <si>
    <t>PNI ANGHEL SALIGNY</t>
  </si>
  <si>
    <t>TOTAL</t>
  </si>
  <si>
    <t>Progresul valoric %</t>
  </si>
  <si>
    <t>Progresul fizic %</t>
  </si>
  <si>
    <t>Situatia la data de 22.10.2024 a obiectivelor de investitii propuse a fi finantate din credit</t>
  </si>
  <si>
    <t>ORAS TECHIRGHIOL, Judetul Constanta</t>
  </si>
  <si>
    <t>IN IMPLEMENTARE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</si>
</sst>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0" xfId="0" applyNumberFormat="1"/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3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4" fillId="0" borderId="1" xfId="0" applyNumberFormat="1" applyFont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15"/>
  <sheetViews>
    <sheetView tabSelected="1" topLeftCell="A4" workbookViewId="0">
      <selection activeCell="K11" sqref="K11"/>
    </sheetView>
  </sheetViews>
  <sheetFormatPr defaultRowHeight="14.4" x14ac:dyDescent="0.3"/>
  <cols>
    <col min="1" max="1" width="5.88671875" customWidth="1"/>
    <col min="2" max="2" width="30.6640625" customWidth="1"/>
    <col min="3" max="3" width="23" customWidth="1"/>
    <col min="4" max="4" width="18.44140625" customWidth="1"/>
    <col min="5" max="5" width="12.88671875" customWidth="1"/>
    <col min="6" max="6" width="15.88671875" customWidth="1"/>
    <col min="7" max="8" width="14.33203125" bestFit="1" customWidth="1"/>
    <col min="9" max="9" width="14.6640625" customWidth="1"/>
    <col min="10" max="10" width="15.5546875" customWidth="1"/>
    <col min="11" max="11" width="15.33203125" customWidth="1"/>
    <col min="12" max="12" width="14.33203125" bestFit="1" customWidth="1"/>
    <col min="15" max="15" width="12.44140625" customWidth="1"/>
    <col min="17" max="17" width="11.109375" customWidth="1"/>
  </cols>
  <sheetData>
    <row r="1" spans="1:41" x14ac:dyDescent="0.3">
      <c r="B1" t="s">
        <v>35</v>
      </c>
    </row>
    <row r="2" spans="1:41" x14ac:dyDescent="0.3">
      <c r="B2" t="s">
        <v>34</v>
      </c>
    </row>
    <row r="5" spans="1:41" x14ac:dyDescent="0.3">
      <c r="A5" s="1"/>
      <c r="B5" s="1"/>
      <c r="C5" s="1"/>
      <c r="D5" s="1"/>
      <c r="E5" s="2"/>
      <c r="F5" s="30" t="s">
        <v>3</v>
      </c>
      <c r="G5" s="30"/>
      <c r="H5" s="30"/>
      <c r="I5" s="30"/>
      <c r="J5" s="1"/>
      <c r="K5" s="1"/>
      <c r="L5" s="1"/>
      <c r="M5" s="1"/>
      <c r="N5" s="1"/>
      <c r="O5" s="1"/>
      <c r="P5" s="1"/>
      <c r="Q5" s="1"/>
    </row>
    <row r="6" spans="1:41" s="14" customFormat="1" ht="72" x14ac:dyDescent="0.3">
      <c r="A6" s="11" t="s">
        <v>22</v>
      </c>
      <c r="B6" s="12" t="s">
        <v>4</v>
      </c>
      <c r="C6" s="12" t="s">
        <v>5</v>
      </c>
      <c r="D6" s="12" t="s">
        <v>6</v>
      </c>
      <c r="E6" s="12" t="s">
        <v>25</v>
      </c>
      <c r="F6" s="12" t="s">
        <v>0</v>
      </c>
      <c r="G6" s="12" t="s">
        <v>7</v>
      </c>
      <c r="H6" s="12" t="s">
        <v>8</v>
      </c>
      <c r="I6" s="12" t="s">
        <v>26</v>
      </c>
      <c r="J6" s="12" t="s">
        <v>9</v>
      </c>
      <c r="K6" s="13" t="s">
        <v>10</v>
      </c>
      <c r="L6" s="12" t="s">
        <v>27</v>
      </c>
      <c r="M6" s="12" t="s">
        <v>33</v>
      </c>
      <c r="N6" s="12" t="s">
        <v>32</v>
      </c>
      <c r="O6" s="12" t="s">
        <v>1</v>
      </c>
      <c r="P6" s="12" t="s">
        <v>2</v>
      </c>
      <c r="Q6" s="12" t="s">
        <v>28</v>
      </c>
    </row>
    <row r="7" spans="1:41" ht="53.25" customHeight="1" x14ac:dyDescent="0.3">
      <c r="A7" s="4">
        <v>1</v>
      </c>
      <c r="B7" s="3" t="s">
        <v>13</v>
      </c>
      <c r="C7" s="4" t="s">
        <v>30</v>
      </c>
      <c r="D7" s="19" t="s">
        <v>36</v>
      </c>
      <c r="E7" s="20" t="str">
        <f>Q7</f>
        <v>31.12.2026</v>
      </c>
      <c r="F7" s="6">
        <v>14188584.800000001</v>
      </c>
      <c r="G7" s="5">
        <f>H7</f>
        <v>6000000</v>
      </c>
      <c r="H7" s="6">
        <v>6000000</v>
      </c>
      <c r="I7" s="6">
        <v>8188584.7999999998</v>
      </c>
      <c r="J7" s="22">
        <v>421751.36</v>
      </c>
      <c r="K7" s="22">
        <f>I7-J7</f>
        <v>7766833.4399999995</v>
      </c>
      <c r="L7" s="7">
        <f>F7-J7</f>
        <v>13766833.440000001</v>
      </c>
      <c r="M7" s="17">
        <v>30</v>
      </c>
      <c r="N7" s="16">
        <f>J7/F7*100</f>
        <v>2.972469530576439</v>
      </c>
      <c r="O7" s="19" t="s">
        <v>29</v>
      </c>
      <c r="P7" s="20" t="s">
        <v>23</v>
      </c>
      <c r="Q7" s="20" t="s">
        <v>20</v>
      </c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</row>
    <row r="8" spans="1:41" ht="86.4" x14ac:dyDescent="0.3">
      <c r="A8" s="4">
        <v>2</v>
      </c>
      <c r="B8" s="3" t="s">
        <v>14</v>
      </c>
      <c r="C8" s="4" t="s">
        <v>17</v>
      </c>
      <c r="D8" s="19" t="s">
        <v>36</v>
      </c>
      <c r="E8" s="21">
        <f>Q8</f>
        <v>46007</v>
      </c>
      <c r="F8" s="6">
        <f>I8+G8</f>
        <v>2205459.8200000003</v>
      </c>
      <c r="G8" s="5">
        <v>1564865.09</v>
      </c>
      <c r="H8" s="5">
        <v>1564865.09</v>
      </c>
      <c r="I8" s="5">
        <v>640594.73</v>
      </c>
      <c r="J8" s="22">
        <v>78852</v>
      </c>
      <c r="K8" s="22">
        <f>I8-J8</f>
        <v>561742.73</v>
      </c>
      <c r="L8" s="7">
        <f>F8-J8</f>
        <v>2126607.8200000003</v>
      </c>
      <c r="M8" s="17">
        <v>30</v>
      </c>
      <c r="N8" s="16">
        <f>J8/F8*100</f>
        <v>3.5753088442119068</v>
      </c>
      <c r="O8" s="20" t="s">
        <v>12</v>
      </c>
      <c r="P8" s="20" t="s">
        <v>11</v>
      </c>
      <c r="Q8" s="21">
        <v>46007</v>
      </c>
      <c r="R8" s="10"/>
    </row>
    <row r="9" spans="1:41" ht="43.2" x14ac:dyDescent="0.3">
      <c r="A9" s="4">
        <v>3</v>
      </c>
      <c r="B9" s="3" t="s">
        <v>15</v>
      </c>
      <c r="C9" s="4" t="s">
        <v>18</v>
      </c>
      <c r="D9" s="20" t="s">
        <v>36</v>
      </c>
      <c r="E9" s="20" t="str">
        <f>Q9</f>
        <v>30.04.2026</v>
      </c>
      <c r="F9" s="5">
        <f>G9+I9</f>
        <v>5701468.5999999996</v>
      </c>
      <c r="G9" s="5">
        <f>H9</f>
        <v>3749948.44</v>
      </c>
      <c r="H9" s="6">
        <v>3749948.44</v>
      </c>
      <c r="I9" s="5">
        <v>1951520.16</v>
      </c>
      <c r="J9" s="22">
        <v>656028.6</v>
      </c>
      <c r="K9" s="22">
        <v>1803589.06</v>
      </c>
      <c r="L9" s="7">
        <f>F9-J9</f>
        <v>5045440</v>
      </c>
      <c r="M9" s="17">
        <v>35</v>
      </c>
      <c r="N9" s="16">
        <f>J9/F9*100</f>
        <v>11.50630909376577</v>
      </c>
      <c r="O9" s="19" t="s">
        <v>24</v>
      </c>
      <c r="P9" s="20" t="s">
        <v>23</v>
      </c>
      <c r="Q9" s="20" t="s">
        <v>21</v>
      </c>
    </row>
    <row r="10" spans="1:41" ht="57.6" x14ac:dyDescent="0.3">
      <c r="A10" s="4">
        <v>4</v>
      </c>
      <c r="B10" s="3" t="s">
        <v>16</v>
      </c>
      <c r="C10" s="15" t="s">
        <v>19</v>
      </c>
      <c r="D10" s="20" t="s">
        <v>36</v>
      </c>
      <c r="E10" s="21">
        <v>46097</v>
      </c>
      <c r="F10" s="5">
        <v>4920678.74</v>
      </c>
      <c r="G10" s="5">
        <f>H10</f>
        <v>2327037.09</v>
      </c>
      <c r="H10" s="5">
        <v>2327037.09</v>
      </c>
      <c r="I10" s="5">
        <v>2593641.65</v>
      </c>
      <c r="J10" s="22">
        <v>414132.56</v>
      </c>
      <c r="K10" s="23">
        <f>I10-J10</f>
        <v>2179509.09</v>
      </c>
      <c r="L10" s="7">
        <f>F10-J10</f>
        <v>4506546.1800000006</v>
      </c>
      <c r="M10" s="17">
        <v>35</v>
      </c>
      <c r="N10" s="16">
        <f>J10/F10*100</f>
        <v>8.4161674005159703</v>
      </c>
      <c r="O10" s="24" t="s">
        <v>24</v>
      </c>
      <c r="P10" s="25" t="s">
        <v>23</v>
      </c>
      <c r="Q10" s="26">
        <v>45808</v>
      </c>
    </row>
    <row r="11" spans="1:41" x14ac:dyDescent="0.3">
      <c r="A11" s="1"/>
      <c r="B11" s="1" t="s">
        <v>31</v>
      </c>
      <c r="C11" s="1"/>
      <c r="D11" s="1"/>
      <c r="E11" s="1"/>
      <c r="F11" s="27">
        <f t="shared" ref="F11:K11" si="0">SUM(F7:F10)</f>
        <v>27016191.960000001</v>
      </c>
      <c r="G11" s="27">
        <f t="shared" si="0"/>
        <v>13641850.619999999</v>
      </c>
      <c r="H11" s="27">
        <f t="shared" si="0"/>
        <v>13641850.619999999</v>
      </c>
      <c r="I11" s="27">
        <f t="shared" si="0"/>
        <v>13374341.34</v>
      </c>
      <c r="J11" s="27">
        <f t="shared" si="0"/>
        <v>1570764.52</v>
      </c>
      <c r="K11" s="28">
        <f t="shared" si="0"/>
        <v>12311674.32</v>
      </c>
      <c r="L11" s="29">
        <f>SUM(L7:L10)</f>
        <v>25445427.440000001</v>
      </c>
      <c r="M11" s="1"/>
      <c r="N11" s="1"/>
      <c r="O11" s="1"/>
      <c r="P11" s="1"/>
      <c r="Q11" s="1"/>
    </row>
    <row r="12" spans="1:41" x14ac:dyDescent="0.3">
      <c r="K12" s="8"/>
    </row>
    <row r="13" spans="1:41" x14ac:dyDescent="0.3">
      <c r="I13" s="8"/>
    </row>
    <row r="14" spans="1:41" ht="15.6" customHeight="1" x14ac:dyDescent="0.3">
      <c r="B14" s="18"/>
    </row>
    <row r="15" spans="1:41" x14ac:dyDescent="0.3">
      <c r="B15" s="18"/>
      <c r="D15" s="31"/>
      <c r="E15" s="31"/>
      <c r="H15" s="32"/>
      <c r="I15" s="32"/>
      <c r="J15" s="32"/>
    </row>
  </sheetData>
  <mergeCells count="3">
    <mergeCell ref="F5:I5"/>
    <mergeCell ref="D15:E15"/>
    <mergeCell ref="H15:J1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proiecte fonduri EU</vt:lpstr>
    </vt:vector>
  </TitlesOfParts>
  <Company>BCR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Cristina Chivoiu BCR</dc:creator>
  <cp:lastModifiedBy>Radu</cp:lastModifiedBy>
  <cp:lastPrinted>2024-10-22T08:06:28Z</cp:lastPrinted>
  <dcterms:created xsi:type="dcterms:W3CDTF">2020-08-17T08:55:55Z</dcterms:created>
  <dcterms:modified xsi:type="dcterms:W3CDTF">2024-10-25T09:04:41Z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iteId">
    <vt:lpwstr>3ad0376a-54d3-49a6-9e20-52de0a92fc89</vt:lpwstr>
  </property>
  <property fmtid="{D5CDD505-2E9C-101B-9397-08002B2CF9AE}" pid="4" name="MSIP_Label_38939b85-7e40-4a1d-91e1-0e84c3b219d7_Owner">
    <vt:lpwstr>MonicaCristina.Chivoiu@bcr.ro</vt:lpwstr>
  </property>
  <property fmtid="{D5CDD505-2E9C-101B-9397-08002B2CF9AE}" pid="5" name="MSIP_Label_38939b85-7e40-4a1d-91e1-0e84c3b219d7_SetDate">
    <vt:lpwstr>2021-06-07T08:48:10.6340806Z</vt:lpwstr>
  </property>
  <property fmtid="{D5CDD505-2E9C-101B-9397-08002B2CF9AE}" pid="6" name="MSIP_Label_38939b85-7e40-4a1d-91e1-0e84c3b219d7_Name">
    <vt:lpwstr>Internal</vt:lpwstr>
  </property>
  <property fmtid="{D5CDD505-2E9C-101B-9397-08002B2CF9AE}" pid="7" name="MSIP_Label_38939b85-7e40-4a1d-91e1-0e84c3b219d7_Application">
    <vt:lpwstr>Microsoft Azure Information Protection</vt:lpwstr>
  </property>
  <property fmtid="{D5CDD505-2E9C-101B-9397-08002B2CF9AE}" pid="8" name="MSIP_Label_38939b85-7e40-4a1d-91e1-0e84c3b219d7_ActionId">
    <vt:lpwstr>f500713b-6a85-4f23-84ad-5abfef27ee4f</vt:lpwstr>
  </property>
  <property fmtid="{D5CDD505-2E9C-101B-9397-08002B2CF9AE}" pid="9" name="MSIP_Label_38939b85-7e40-4a1d-91e1-0e84c3b219d7_Extended_MSFT_Method">
    <vt:lpwstr>Automatic</vt:lpwstr>
  </property>
  <property fmtid="{D5CDD505-2E9C-101B-9397-08002B2CF9AE}" pid="10" name="Sensitivity">
    <vt:lpwstr>Internal</vt:lpwstr>
  </property>
</Properties>
</file>